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J00278233\Documents\"/>
    </mc:Choice>
  </mc:AlternateContent>
  <xr:revisionPtr revIDLastSave="0" documentId="8_{E8D2D8E3-17EB-4364-ADAE-2019EB888CF2}" xr6:coauthVersionLast="47" xr6:coauthVersionMax="47" xr10:uidLastSave="{00000000-0000-0000-0000-000000000000}"/>
  <bookViews>
    <workbookView xWindow="45480" yWindow="5640" windowWidth="23010" windowHeight="12360" xr2:uid="{00000000-000D-0000-FFFF-FFFF00000000}"/>
  </bookViews>
  <sheets>
    <sheet name="HSImport - Convert to CSV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" l="1"/>
  <c r="J2" i="1"/>
  <c r="N2" i="1"/>
  <c r="Q2" i="1"/>
  <c r="P2" i="1"/>
  <c r="O2" i="1"/>
  <c r="M2" i="1"/>
  <c r="H2" i="1"/>
  <c r="G2" i="1" s="1"/>
  <c r="I2" i="1" l="1"/>
  <c r="F2" i="1"/>
  <c r="D2" i="1" s="1"/>
  <c r="L2" i="1"/>
  <c r="E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 Foots</author>
  </authors>
  <commentList>
    <comment ref="L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Jonathan Foots:
</t>
        </r>
        <r>
          <rPr>
            <b/>
            <u/>
            <sz val="9"/>
            <color indexed="81"/>
            <rFont val="Tahoma"/>
            <family val="2"/>
          </rPr>
          <t>Account Status</t>
        </r>
        <r>
          <rPr>
            <sz val="9"/>
            <color indexed="81"/>
            <rFont val="Tahoma"/>
            <family val="2"/>
          </rPr>
          <t xml:space="preserve">
512 = enabled
514 = disabled</t>
        </r>
      </text>
    </comment>
  </commentList>
</comments>
</file>

<file path=xl/sharedStrings.xml><?xml version="1.0" encoding="utf-8"?>
<sst xmlns="http://schemas.openxmlformats.org/spreadsheetml/2006/main" count="22" uniqueCount="22">
  <si>
    <t>givenName</t>
  </si>
  <si>
    <t>sn</t>
  </si>
  <si>
    <t>description</t>
  </si>
  <si>
    <t>title</t>
  </si>
  <si>
    <t>userAccountControl</t>
  </si>
  <si>
    <t>userPrincipalName</t>
  </si>
  <si>
    <t>displayName</t>
  </si>
  <si>
    <t>fullname</t>
  </si>
  <si>
    <t>memberOf</t>
  </si>
  <si>
    <t>accountExpires</t>
  </si>
  <si>
    <t>password</t>
  </si>
  <si>
    <t>telephoneNumber</t>
  </si>
  <si>
    <t>mail</t>
  </si>
  <si>
    <t>OU=Departmental Groups,OU=Domain Groups,DC=usahs,DC=southalabama,DC=edu</t>
  </si>
  <si>
    <t>Data</t>
  </si>
  <si>
    <t>name</t>
  </si>
  <si>
    <t>physicalDeliveryOfficeName</t>
  </si>
  <si>
    <t>department</t>
  </si>
  <si>
    <t>manager</t>
  </si>
  <si>
    <t>Crystal</t>
  </si>
  <si>
    <t>Chapman</t>
  </si>
  <si>
    <t>J00559497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</si>
</sst>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3" fillId="0" borderId="1" xfId="2"/>
    <xf numFmtId="0" fontId="3" fillId="0" borderId="1" xfId="2" applyFill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alignment horizontal="general" vertical="top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mport" displayName="Import" ref="A1:Q2" totalsRowShown="0" headerRowCellStyle="Heading 1">
  <autoFilter ref="A1:Q2" xr:uid="{00000000-0009-0000-0100-000001000000}"/>
  <tableColumns count="17">
    <tableColumn id="18" xr3:uid="{00000000-0010-0000-0000-000012000000}" name="userPrincipalName"/>
    <tableColumn id="3" xr3:uid="{00000000-0010-0000-0000-000003000000}" name="sn"/>
    <tableColumn id="19" xr3:uid="{00000000-0010-0000-0000-000013000000}" name="givenName"/>
    <tableColumn id="14" xr3:uid="{00000000-0010-0000-0000-00000E000000}" name="name" dataDxfId="6">
      <calculatedColumnFormula>Import[[#This Row],[fullname]]</calculatedColumnFormula>
    </tableColumn>
    <tableColumn id="5" xr3:uid="{00000000-0010-0000-0000-000005000000}" name="displayName" dataDxfId="5">
      <calculatedColumnFormula>Import[[#This Row],[fullname]]</calculatedColumnFormula>
    </tableColumn>
    <tableColumn id="6" xr3:uid="{00000000-0010-0000-0000-000006000000}" name="fullname" dataDxfId="4">
      <calculatedColumnFormula>CONCATENATE(Import[[#This Row],[givenName]]," ", Import[[#This Row],[sn]])</calculatedColumnFormula>
    </tableColumn>
    <tableColumn id="7" xr3:uid="{00000000-0010-0000-0000-000007000000}" name="description">
      <calculatedColumnFormula>CONCATENATE(Import[[#This Row],[physicalDeliveryOfficeName]]," ", Import[[#This Row],[department]]," ", Import[[#This Row],[title]], " ", IF(LEN(Import[[#This Row],[accountExpires]])&gt;0, "ends "&amp;Import[[#This Row],[accountExpires]], ""))</calculatedColumnFormula>
    </tableColumn>
    <tableColumn id="2" xr3:uid="{00000000-0010-0000-0000-000002000000}" name="physicalDeliveryOfficeName">
      <calculatedColumnFormula>"UH"</calculatedColumnFormula>
    </tableColumn>
    <tableColumn id="16" xr3:uid="{00000000-0010-0000-0000-000010000000}" name="mail" dataDxfId="3">
      <calculatedColumnFormula>LOWER(CONCATENATE(LEFT(Import[[#This Row],[givenName]],1),Import[[#This Row],[sn]],"@health.southalabama.edu"))</calculatedColumnFormula>
    </tableColumn>
    <tableColumn id="4" xr3:uid="{00000000-0010-0000-0000-000004000000}" name="password">
      <calculatedColumnFormula>"passwordOfTheDay"</calculatedColumnFormula>
    </tableColumn>
    <tableColumn id="9" xr3:uid="{00000000-0010-0000-0000-000009000000}" name="memberOf" dataDxfId="2">
      <calculatedColumnFormula>CONCATENATE(CHAR(34),"CN=CTXStudents,",data[Data],"; ", "CN=CTXUsers,",data[Data],"; ", "CN=CTXExternal,",data[Data],"; ", "CN=AzureAccess,",data[Data],"; ","CN=HS VDI Access,",data[Data],"; ","CN=HS VDI External Access,",data[Data],";","CN=unity Millennium p523 Users,",data[Data],CHAR(34))</calculatedColumnFormula>
    </tableColumn>
    <tableColumn id="11" xr3:uid="{00000000-0010-0000-0000-00000B000000}" name="userAccountControl">
      <calculatedColumnFormula>512</calculatedColumnFormula>
    </tableColumn>
    <tableColumn id="12" xr3:uid="{00000000-0010-0000-0000-00000C000000}" name="accountExpires" dataDxfId="1">
      <calculatedColumnFormula>"8-17-2020"</calculatedColumnFormula>
    </tableColumn>
    <tableColumn id="17" xr3:uid="{00000000-0010-0000-0000-000011000000}" name="telephoneNumber" dataDxfId="0">
      <calculatedColumnFormula>"251-408-2410"</calculatedColumnFormula>
    </tableColumn>
    <tableColumn id="8" xr3:uid="{00000000-0010-0000-0000-000008000000}" name="title">
      <calculatedColumnFormula>"Student Nurse"</calculatedColumnFormula>
    </tableColumn>
    <tableColumn id="15" xr3:uid="{00000000-0010-0000-0000-00000F000000}" name="department">
      <calculatedColumnFormula>"CON"</calculatedColumnFormula>
    </tableColumn>
    <tableColumn id="1" xr3:uid="{00000000-0010-0000-0000-000001000000}" name="manager">
      <calculatedColumnFormula>"Depleas Foxx"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ata" displayName="data" ref="A1:A2" totalsRowShown="0">
  <autoFilter ref="A1:A2" xr:uid="{00000000-0009-0000-0100-000002000000}"/>
  <tableColumns count="1">
    <tableColumn id="1" xr3:uid="{00000000-0010-0000-0100-000001000000}" name="Dat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workbookViewId="0">
      <selection activeCell="A2" sqref="A2"/>
    </sheetView>
  </sheetViews>
  <sheetFormatPr defaultColWidth="255.5703125" defaultRowHeight="15" x14ac:dyDescent="0.25"/>
  <cols>
    <col min="1" max="1" width="26.5703125" bestFit="1" customWidth="1"/>
    <col min="2" max="2" width="9.28515625" bestFit="1" customWidth="1"/>
    <col min="3" max="3" width="17" bestFit="1" customWidth="1"/>
    <col min="4" max="4" width="15.85546875" bestFit="1" customWidth="1"/>
    <col min="5" max="5" width="19.140625" bestFit="1" customWidth="1"/>
    <col min="6" max="6" width="15.85546875" bestFit="1" customWidth="1"/>
    <col min="7" max="7" width="35.5703125" bestFit="1" customWidth="1"/>
    <col min="8" max="8" width="37.7109375" bestFit="1" customWidth="1"/>
    <col min="9" max="9" width="35.28515625" bestFit="1" customWidth="1"/>
    <col min="10" max="10" width="18.42578125" bestFit="1" customWidth="1"/>
    <col min="11" max="11" width="255.7109375" bestFit="1" customWidth="1"/>
    <col min="12" max="12" width="27.85546875" bestFit="1" customWidth="1"/>
    <col min="13" max="13" width="21.85546875" bestFit="1" customWidth="1"/>
    <col min="14" max="14" width="26" bestFit="1" customWidth="1"/>
    <col min="15" max="15" width="13.85546875" bestFit="1" customWidth="1"/>
    <col min="16" max="16" width="18" bestFit="1" customWidth="1"/>
    <col min="17" max="17" width="14" bestFit="1" customWidth="1"/>
  </cols>
  <sheetData>
    <row r="1" spans="1:17" ht="20.25" thickBot="1" x14ac:dyDescent="0.35">
      <c r="A1" s="1" t="s">
        <v>5</v>
      </c>
      <c r="B1" s="1" t="s">
        <v>1</v>
      </c>
      <c r="C1" s="1" t="s">
        <v>0</v>
      </c>
      <c r="D1" s="1" t="s">
        <v>15</v>
      </c>
      <c r="E1" s="1" t="s">
        <v>6</v>
      </c>
      <c r="F1" s="1" t="s">
        <v>7</v>
      </c>
      <c r="G1" s="1" t="s">
        <v>2</v>
      </c>
      <c r="H1" s="1" t="s">
        <v>16</v>
      </c>
      <c r="I1" s="1" t="s">
        <v>12</v>
      </c>
      <c r="J1" s="1" t="s">
        <v>10</v>
      </c>
      <c r="K1" s="2" t="s">
        <v>8</v>
      </c>
      <c r="L1" s="2" t="s">
        <v>4</v>
      </c>
      <c r="M1" s="2" t="s">
        <v>9</v>
      </c>
      <c r="N1" s="1" t="s">
        <v>11</v>
      </c>
      <c r="O1" s="1" t="s">
        <v>3</v>
      </c>
      <c r="P1" s="1" t="s">
        <v>17</v>
      </c>
      <c r="Q1" s="2" t="s">
        <v>18</v>
      </c>
    </row>
    <row r="2" spans="1:17" ht="15.75" thickTop="1" x14ac:dyDescent="0.25">
      <c r="A2" t="s">
        <v>21</v>
      </c>
      <c r="B2" t="s">
        <v>20</v>
      </c>
      <c r="C2" t="s">
        <v>19</v>
      </c>
      <c r="D2" t="str">
        <f>Import[[#This Row],[fullname]]</f>
        <v>Crystal Chapman</v>
      </c>
      <c r="E2" t="str">
        <f>Import[[#This Row],[fullname]]</f>
        <v>Crystal Chapman</v>
      </c>
      <c r="F2" t="str">
        <f>CONCATENATE(Import[[#This Row],[givenName]]," ", Import[[#This Row],[sn]])</f>
        <v>Crystal Chapman</v>
      </c>
      <c r="G2" t="str">
        <f>CONCATENATE(Import[[#This Row],[physicalDeliveryOfficeName]]," ", Import[[#This Row],[department]]," ", Import[[#This Row],[title]], " ", IF(LEN(Import[[#This Row],[accountExpires]])&gt;0, "ends "&amp;Import[[#This Row],[accountExpires]], ""))</f>
        <v>UH CON Student Nurse ends 8-17-2020</v>
      </c>
      <c r="H2" t="str">
        <f>"UH"</f>
        <v>UH</v>
      </c>
      <c r="I2" t="str">
        <f>LOWER(CONCATENATE(LEFT(Import[[#This Row],[givenName]],1),Import[[#This Row],[sn]],"@health.southalabama.edu"))</f>
        <v>cchapman@health.southalabama.edu</v>
      </c>
      <c r="J2" t="str">
        <f>"passwordOfTheDay"</f>
        <v>passwordOfTheDay</v>
      </c>
      <c r="K2" t="str">
        <f>CONCATENATE(CHAR(34),"CN=CTXStudents,",data[Data],"; ", "CN=CTXUsers,",data[Data],"; ", "CN=CTXExternal,",data[Data],"; ", "CN=AzureAccess,",data[Data],"; ","CN=HS VDI Access,",data[Data],"; ","CN=HS VDI External Access,",data[Data],";","CN=unity Millennium p523 Users,",data[Data],CHAR(34))</f>
        <v>"CN=CTXStudents,OU=Departmental Groups,OU=Domain Groups,DC=usahs,DC=southalabama,DC=edu; CN=CTXUsers,OU=Departmental Groups,OU=Domain Groups,DC=usahs,DC=southalabama,DC=edu; CN=CTXExternal,OU=Departmental Groups,OU=Domain Groups,DC=usahs,DC=southalabama,DC=edu; CN=AzureAccess,OU=Departmental Groups,OU=Domain Groups,DC=usahs,DC=southalabama,DC=edu; CN=HS VDI Access,OU=Departmental Groups,OU=Domain Groups,DC=usahs,DC=southalabama,DC=edu; CN=HS VDI External Access,OU=Departmental Groups,OU=Domain Groups,DC=usahs,DC=southalabama,DC=edu;CN=unity Millennium p523 Users,OU=Departmental Groups,OU=Domain Groups,DC=usahs,DC=southalabama,DC=edu"</v>
      </c>
      <c r="L2">
        <f>512</f>
        <v>512</v>
      </c>
      <c r="M2" s="5" t="str">
        <f>"8-17-2020"</f>
        <v>8-17-2020</v>
      </c>
      <c r="N2" s="4" t="str">
        <f>"251-408-2410"</f>
        <v>251-408-2410</v>
      </c>
      <c r="O2" t="str">
        <f>"Student Nurse"</f>
        <v>Student Nurse</v>
      </c>
      <c r="P2" s="3" t="str">
        <f>"CON"</f>
        <v>CON</v>
      </c>
      <c r="Q2" s="3" t="str">
        <f>"Depleas Foxx"</f>
        <v>Depleas Foxx</v>
      </c>
    </row>
  </sheetData>
  <pageMargins left="0.7" right="0.7" top="0.75" bottom="0.75" header="0.3" footer="0.3"/>
  <pageSetup orientation="portrait" horizontalDpi="300" verticalDpi="30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cols>
    <col min="1" max="1" width="76.7109375" bestFit="1" customWidth="1"/>
    <col min="2" max="2" width="9.42578125" customWidth="1"/>
  </cols>
  <sheetData>
    <row r="1" spans="1:1" x14ac:dyDescent="0.25">
      <c r="A1" t="s">
        <v>14</v>
      </c>
    </row>
    <row r="2" spans="1:1" x14ac:dyDescent="0.25">
      <c r="A2" t="s">
        <v>13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HSImport - Convert to CSV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Foots</dc:creator>
  <cp:lastModifiedBy>Blake Hadley</cp:lastModifiedBy>
  <dcterms:created xsi:type="dcterms:W3CDTF">2020-06-05T15:06:39Z</dcterms:created>
  <dcterms:modified xsi:type="dcterms:W3CDTF">2022-05-05T13:46:29Z</dcterms:modified>
</cp:coreProperties>
</file>